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<sst xmlns="http://schemas.openxmlformats.org/spreadsheetml/2006/main" count="40" uniqueCount="40">
  <si>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研究生组省赛、国赛名额分配表</t>
  </si>
  <si>
    <t>序号</t>
  </si>
  <si>
    <t>赛区</t>
  </si>
  <si>
    <t>有效报名
学校数</t>
  </si>
  <si>
    <t>有效报名
人数</t>
  </si>
  <si>
    <r>
      <rPr>
        <b/>
        <sz val="11"/>
        <color theme="1"/>
        <rFont val="宋体"/>
        <charset val="134"/>
        <scheme val="minor"/>
      </rPr>
      <t xml:space="preserve">省赛队数
</t>
    </r>
    <r>
      <rPr>
        <b/>
        <sz val="9"/>
        <color rgb="FF0070C0"/>
        <rFont val="宋体"/>
        <charset val="134"/>
        <scheme val="minor"/>
      </rPr>
      <t>（已含承办校额外2支队）</t>
    </r>
  </si>
  <si>
    <t>省赛
一等奖</t>
  </si>
  <si>
    <t>省赛
二等奖</t>
  </si>
  <si>
    <t>省赛
三等奖</t>
  </si>
  <si>
    <t>国赛三等奖
推荐队数</t>
  </si>
  <si>
    <r>
      <rPr>
        <b/>
        <sz val="11"/>
        <color theme="1"/>
        <rFont val="宋体"/>
        <charset val="134"/>
        <scheme val="minor"/>
      </rPr>
      <t>国赛初赛队数
（</t>
    </r>
    <r>
      <rPr>
        <b/>
        <sz val="11"/>
        <color rgb="FF0070C0"/>
        <rFont val="宋体"/>
        <charset val="134"/>
        <scheme val="minor"/>
      </rPr>
      <t>不含承办校晋级队）</t>
    </r>
  </si>
  <si>
    <t>安徽</t>
  </si>
  <si>
    <t>北京</t>
  </si>
  <si>
    <t>福建</t>
  </si>
  <si>
    <t>广东</t>
  </si>
  <si>
    <t>广西</t>
  </si>
  <si>
    <t>贵州</t>
  </si>
  <si>
    <t>海南</t>
  </si>
  <si>
    <t>河北</t>
  </si>
  <si>
    <t>河南</t>
  </si>
  <si>
    <t>黑龙江</t>
  </si>
  <si>
    <t>湖北</t>
  </si>
  <si>
    <t>湖南</t>
  </si>
  <si>
    <t>吉林</t>
  </si>
  <si>
    <t>江苏</t>
  </si>
  <si>
    <t>江西</t>
  </si>
  <si>
    <t>辽宁</t>
  </si>
  <si>
    <t>内蒙古</t>
  </si>
  <si>
    <t>山东</t>
  </si>
  <si>
    <t>山西</t>
  </si>
  <si>
    <t>陕西</t>
  </si>
  <si>
    <t>上海</t>
  </si>
  <si>
    <t>四川</t>
  </si>
  <si>
    <t>天津</t>
  </si>
  <si>
    <t>西北赛区研</t>
  </si>
  <si>
    <t>新疆</t>
  </si>
  <si>
    <t>云南</t>
  </si>
  <si>
    <t>浙江</t>
  </si>
  <si>
    <t>重庆</t>
  </si>
  <si>
    <r>
      <rPr>
        <b/>
        <sz val="11"/>
        <color theme="1"/>
        <rFont val="宋体"/>
        <charset val="134"/>
        <scheme val="minor"/>
      </rPr>
      <t>注1：</t>
    </r>
    <r>
      <rPr>
        <sz val="11"/>
        <color theme="1"/>
        <rFont val="宋体"/>
        <charset val="134"/>
        <scheme val="minor"/>
      </rPr>
      <t>省赛队数按</t>
    </r>
    <r>
      <rPr>
        <sz val="11"/>
        <color rgb="FF0070C0"/>
        <rFont val="宋体"/>
        <charset val="134"/>
        <scheme val="minor"/>
      </rPr>
      <t>有效报名人数</t>
    </r>
    <r>
      <rPr>
        <sz val="11"/>
        <color theme="1"/>
        <rFont val="宋体"/>
        <charset val="134"/>
        <scheme val="minor"/>
      </rPr>
      <t>计算，</t>
    </r>
    <r>
      <rPr>
        <sz val="11"/>
        <color rgb="FF0070C0"/>
        <rFont val="宋体"/>
        <charset val="134"/>
        <scheme val="minor"/>
      </rPr>
      <t>未超过 200人的</t>
    </r>
    <r>
      <rPr>
        <sz val="11"/>
        <color theme="1"/>
        <rFont val="宋体"/>
        <charset val="134"/>
        <scheme val="minor"/>
      </rPr>
      <t>，按照“有效报名人数</t>
    </r>
    <r>
      <rPr>
        <sz val="11"/>
        <rFont val="宋体"/>
        <charset val="134"/>
        <scheme val="minor"/>
      </rPr>
      <t>/10</t>
    </r>
    <r>
      <rPr>
        <sz val="11"/>
        <color theme="1"/>
        <rFont val="宋体"/>
        <charset val="134"/>
        <scheme val="minor"/>
      </rPr>
      <t>（四舍五入）”计算省赛队数，每个参赛校最多不超过 15 支团队；</t>
    </r>
    <r>
      <rPr>
        <sz val="11"/>
        <color rgb="FF0070C0"/>
        <rFont val="宋体"/>
        <charset val="134"/>
        <scheme val="minor"/>
      </rPr>
      <t>超过200人的</t>
    </r>
    <r>
      <rPr>
        <sz val="11"/>
        <color theme="1"/>
        <rFont val="宋体"/>
        <charset val="134"/>
        <scheme val="minor"/>
      </rPr>
      <t xml:space="preserve">，按照“（有效报名人数-200）/20+15（四舍五入）”计算省赛队数，每个参赛校最多不超过 </t>
    </r>
    <r>
      <rPr>
        <sz val="11"/>
        <rFont val="宋体"/>
        <charset val="134"/>
        <scheme val="minor"/>
      </rPr>
      <t>20</t>
    </r>
    <r>
      <rPr>
        <sz val="11"/>
        <color theme="1"/>
        <rFont val="宋体"/>
        <charset val="134"/>
        <scheme val="minor"/>
      </rPr>
      <t>支团队（不含承办校2支直接晋级队）；</t>
    </r>
    <r>
      <rPr>
        <sz val="11"/>
        <color rgb="FF0070C0"/>
        <rFont val="宋体"/>
        <charset val="134"/>
        <scheme val="minor"/>
      </rPr>
      <t>表中各省队数已含省赛承办校另外增加的2支直接晋级队。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注2：</t>
    </r>
    <r>
      <rPr>
        <sz val="11"/>
        <color theme="1"/>
        <rFont val="宋体"/>
        <charset val="134"/>
        <scheme val="minor"/>
      </rPr>
      <t>国赛初赛队数以全国</t>
    </r>
    <r>
      <rPr>
        <sz val="11"/>
        <color rgb="FF0070C0"/>
        <rFont val="宋体"/>
        <charset val="134"/>
        <scheme val="minor"/>
      </rPr>
      <t>150支队</t>
    </r>
    <r>
      <rPr>
        <sz val="11"/>
        <color theme="1"/>
        <rFont val="宋体"/>
        <charset val="134"/>
        <scheme val="minor"/>
      </rPr>
      <t>为基数，综合各省学校数和有效报名人数占比，计算省赛队数。表中的国赛初赛队中</t>
    </r>
    <r>
      <rPr>
        <sz val="11"/>
        <color rgb="FF0070C0"/>
        <rFont val="宋体"/>
        <charset val="134"/>
        <scheme val="minor"/>
      </rPr>
      <t>不含</t>
    </r>
    <r>
      <rPr>
        <sz val="11"/>
        <color theme="1"/>
        <rFont val="宋体"/>
        <charset val="134"/>
        <scheme val="minor"/>
      </rPr>
      <t xml:space="preserve">各赛区承办校1支直接晋级队、企业命题赛晋级队数及香港和澳门赛区队数。
</t>
    </r>
    <r>
      <rPr>
        <b/>
        <sz val="11"/>
        <color theme="1"/>
        <rFont val="宋体"/>
        <charset val="134"/>
        <scheme val="minor"/>
      </rPr>
      <t>注3：</t>
    </r>
    <r>
      <rPr>
        <sz val="11"/>
        <color theme="1"/>
        <rFont val="宋体"/>
        <charset val="134"/>
        <scheme val="minor"/>
      </rPr>
      <t xml:space="preserve">国三推荐队数按（省赛队数-晋级国赛初赛队数）*20%（四舍五入）计算，国赛三等奖可同时获省一等奖，不占省赛一等奖名额。
</t>
    </r>
    <r>
      <rPr>
        <b/>
        <sz val="11"/>
        <color theme="1"/>
        <rFont val="宋体"/>
        <charset val="134"/>
        <scheme val="minor"/>
      </rPr>
      <t>注4：</t>
    </r>
    <r>
      <rPr>
        <sz val="11"/>
        <color theme="1"/>
        <rFont val="宋体"/>
        <charset val="134"/>
        <scheme val="minor"/>
      </rPr>
      <t xml:space="preserve">省赛一、二、三等奖分别按（省赛队数-国赛初赛队数-推荐国三奖队数）的30%、30%、40%计算。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</si>
</sst>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9"/>
      <color rgb="FF0070C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2"/>
  <sheetViews>
    <sheetView tabSelected="1" zoomScale="85" zoomScaleNormal="85" workbookViewId="0">
      <selection activeCell="C2" sqref="C2"/>
    </sheetView>
  </sheetViews>
  <sheetFormatPr defaultColWidth="9" defaultRowHeight="13.5"/>
  <cols>
    <col min="2" max="2" width="16.5" customWidth="1"/>
    <col min="3" max="3" width="11.5" customWidth="1"/>
    <col min="4" max="4" width="12" customWidth="1"/>
    <col min="5" max="5" width="13.375" customWidth="1"/>
    <col min="6" max="6" width="11.125" customWidth="1"/>
    <col min="7" max="7" width="10.5" customWidth="1"/>
    <col min="8" max="8" width="11.625" customWidth="1"/>
    <col min="9" max="9" width="11.375" customWidth="1"/>
    <col min="10" max="10" width="14.12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4" customHeight="1" spans="1:10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6" customHeight="1" spans="1:10">
      <c r="A3" s="5">
        <v>1</v>
      </c>
      <c r="B3" s="5" t="s">
        <v>11</v>
      </c>
      <c r="C3" s="5">
        <v>17</v>
      </c>
      <c r="D3" s="5">
        <v>2019</v>
      </c>
      <c r="E3" s="6">
        <v>170</v>
      </c>
      <c r="F3" s="7">
        <v>39</v>
      </c>
      <c r="G3" s="7">
        <v>39</v>
      </c>
      <c r="H3" s="7">
        <f t="shared" ref="H3:H30" si="0">E3-I3-J3-F3-G3</f>
        <v>53</v>
      </c>
      <c r="I3" s="7">
        <v>33</v>
      </c>
      <c r="J3" s="7">
        <v>6</v>
      </c>
    </row>
    <row r="4" ht="16" customHeight="1" spans="1:10">
      <c r="A4" s="5">
        <v>2</v>
      </c>
      <c r="B4" s="5" t="s">
        <v>12</v>
      </c>
      <c r="C4" s="5">
        <v>32</v>
      </c>
      <c r="D4" s="5">
        <v>2161</v>
      </c>
      <c r="E4" s="6">
        <v>208</v>
      </c>
      <c r="F4" s="7">
        <v>48</v>
      </c>
      <c r="G4" s="7">
        <v>48</v>
      </c>
      <c r="H4" s="7">
        <f t="shared" si="0"/>
        <v>63</v>
      </c>
      <c r="I4" s="7">
        <v>40</v>
      </c>
      <c r="J4" s="7">
        <v>9</v>
      </c>
    </row>
    <row r="5" ht="16" customHeight="1" spans="1:10">
      <c r="A5" s="5">
        <v>3</v>
      </c>
      <c r="B5" s="5" t="s">
        <v>13</v>
      </c>
      <c r="C5" s="5">
        <v>10</v>
      </c>
      <c r="D5" s="5">
        <v>591</v>
      </c>
      <c r="E5" s="6">
        <v>62</v>
      </c>
      <c r="F5" s="7">
        <v>14</v>
      </c>
      <c r="G5" s="7">
        <v>14</v>
      </c>
      <c r="H5" s="7">
        <f t="shared" si="0"/>
        <v>19</v>
      </c>
      <c r="I5" s="7">
        <v>12</v>
      </c>
      <c r="J5" s="7">
        <v>3</v>
      </c>
    </row>
    <row r="6" ht="16" customHeight="1" spans="1:10">
      <c r="A6" s="5">
        <v>4</v>
      </c>
      <c r="B6" s="5" t="s">
        <v>14</v>
      </c>
      <c r="C6" s="5">
        <v>16</v>
      </c>
      <c r="D6" s="5">
        <v>1019</v>
      </c>
      <c r="E6" s="6">
        <v>101</v>
      </c>
      <c r="F6" s="7">
        <v>23</v>
      </c>
      <c r="G6" s="7">
        <v>23</v>
      </c>
      <c r="H6" s="7">
        <f t="shared" si="0"/>
        <v>31</v>
      </c>
      <c r="I6" s="7">
        <v>19</v>
      </c>
      <c r="J6" s="7">
        <v>5</v>
      </c>
    </row>
    <row r="7" ht="16" customHeight="1" spans="1:10">
      <c r="A7" s="5">
        <v>5</v>
      </c>
      <c r="B7" s="5" t="s">
        <v>15</v>
      </c>
      <c r="C7" s="5">
        <v>12</v>
      </c>
      <c r="D7" s="5">
        <v>1309</v>
      </c>
      <c r="E7" s="6">
        <v>115</v>
      </c>
      <c r="F7" s="7">
        <v>27</v>
      </c>
      <c r="G7" s="7">
        <v>27</v>
      </c>
      <c r="H7" s="7">
        <f t="shared" si="0"/>
        <v>35</v>
      </c>
      <c r="I7" s="7">
        <v>22</v>
      </c>
      <c r="J7" s="7">
        <v>4</v>
      </c>
    </row>
    <row r="8" ht="16" customHeight="1" spans="1:10">
      <c r="A8" s="5">
        <v>6</v>
      </c>
      <c r="B8" s="5" t="s">
        <v>16</v>
      </c>
      <c r="C8" s="5">
        <v>9</v>
      </c>
      <c r="D8" s="5">
        <v>3215</v>
      </c>
      <c r="E8" s="6">
        <v>104</v>
      </c>
      <c r="F8" s="7">
        <v>23</v>
      </c>
      <c r="G8" s="7">
        <v>23</v>
      </c>
      <c r="H8" s="7">
        <f t="shared" si="0"/>
        <v>32</v>
      </c>
      <c r="I8" s="7">
        <v>19</v>
      </c>
      <c r="J8" s="7">
        <v>7</v>
      </c>
    </row>
    <row r="9" ht="16" customHeight="1" spans="1:10">
      <c r="A9" s="5">
        <v>7</v>
      </c>
      <c r="B9" s="5" t="s">
        <v>17</v>
      </c>
      <c r="C9" s="5">
        <v>5</v>
      </c>
      <c r="D9" s="5">
        <v>277</v>
      </c>
      <c r="E9" s="6">
        <v>31</v>
      </c>
      <c r="F9" s="7">
        <v>7</v>
      </c>
      <c r="G9" s="7">
        <v>7</v>
      </c>
      <c r="H9" s="7">
        <f t="shared" si="0"/>
        <v>10</v>
      </c>
      <c r="I9" s="7">
        <f>(E9-J9)*0.2</f>
        <v>6</v>
      </c>
      <c r="J9" s="7">
        <v>1</v>
      </c>
    </row>
    <row r="10" ht="16" customHeight="1" spans="1:10">
      <c r="A10" s="5">
        <v>8</v>
      </c>
      <c r="B10" s="5" t="s">
        <v>18</v>
      </c>
      <c r="C10" s="5">
        <v>16</v>
      </c>
      <c r="D10" s="5">
        <f>1805+4</f>
        <v>1809</v>
      </c>
      <c r="E10" s="6">
        <v>125</v>
      </c>
      <c r="F10" s="7">
        <v>29</v>
      </c>
      <c r="G10" s="7">
        <v>29</v>
      </c>
      <c r="H10" s="7">
        <f t="shared" si="0"/>
        <v>37</v>
      </c>
      <c r="I10" s="7">
        <v>24</v>
      </c>
      <c r="J10" s="7">
        <v>6</v>
      </c>
    </row>
    <row r="11" ht="16" customHeight="1" spans="1:10">
      <c r="A11" s="5">
        <v>9</v>
      </c>
      <c r="B11" s="5" t="s">
        <v>19</v>
      </c>
      <c r="C11" s="5">
        <v>13</v>
      </c>
      <c r="D11" s="5">
        <v>1492</v>
      </c>
      <c r="E11" s="6">
        <v>122</v>
      </c>
      <c r="F11" s="7">
        <v>28</v>
      </c>
      <c r="G11" s="7">
        <v>28</v>
      </c>
      <c r="H11" s="7">
        <f t="shared" si="0"/>
        <v>38</v>
      </c>
      <c r="I11" s="7">
        <v>23</v>
      </c>
      <c r="J11" s="7">
        <v>5</v>
      </c>
    </row>
    <row r="12" ht="16" customHeight="1" spans="1:10">
      <c r="A12" s="5">
        <v>10</v>
      </c>
      <c r="B12" s="5" t="s">
        <v>20</v>
      </c>
      <c r="C12" s="5">
        <v>16</v>
      </c>
      <c r="D12" s="5">
        <v>1095</v>
      </c>
      <c r="E12" s="6">
        <v>112</v>
      </c>
      <c r="F12" s="7">
        <v>26</v>
      </c>
      <c r="G12" s="7">
        <v>26</v>
      </c>
      <c r="H12" s="7">
        <f t="shared" si="0"/>
        <v>34</v>
      </c>
      <c r="I12" s="7">
        <v>21</v>
      </c>
      <c r="J12" s="7">
        <v>5</v>
      </c>
    </row>
    <row r="13" ht="16" customHeight="1" spans="1:10">
      <c r="A13" s="5">
        <v>11</v>
      </c>
      <c r="B13" s="5" t="s">
        <v>21</v>
      </c>
      <c r="C13" s="5">
        <v>24</v>
      </c>
      <c r="D13" s="5">
        <v>2474</v>
      </c>
      <c r="E13" s="6">
        <v>218</v>
      </c>
      <c r="F13" s="7">
        <v>50</v>
      </c>
      <c r="G13" s="7">
        <v>50</v>
      </c>
      <c r="H13" s="7">
        <f t="shared" si="0"/>
        <v>68</v>
      </c>
      <c r="I13" s="7">
        <f>(E13-J13)*0.2</f>
        <v>42</v>
      </c>
      <c r="J13" s="7">
        <v>8</v>
      </c>
    </row>
    <row r="14" ht="16" customHeight="1" spans="1:10">
      <c r="A14" s="5">
        <v>12</v>
      </c>
      <c r="B14" s="5" t="s">
        <v>22</v>
      </c>
      <c r="C14" s="5">
        <v>15</v>
      </c>
      <c r="D14" s="5">
        <v>1226</v>
      </c>
      <c r="E14" s="6">
        <v>119</v>
      </c>
      <c r="F14" s="7">
        <v>27</v>
      </c>
      <c r="G14" s="7">
        <v>27</v>
      </c>
      <c r="H14" s="7">
        <f t="shared" si="0"/>
        <v>37</v>
      </c>
      <c r="I14" s="7">
        <v>23</v>
      </c>
      <c r="J14" s="7">
        <v>5</v>
      </c>
    </row>
    <row r="15" ht="16" customHeight="1" spans="1:10">
      <c r="A15" s="5">
        <v>13</v>
      </c>
      <c r="B15" s="5" t="s">
        <v>23</v>
      </c>
      <c r="C15" s="5">
        <v>17</v>
      </c>
      <c r="D15" s="5">
        <v>1448</v>
      </c>
      <c r="E15" s="6">
        <v>137</v>
      </c>
      <c r="F15" s="7">
        <v>32</v>
      </c>
      <c r="G15" s="7">
        <v>32</v>
      </c>
      <c r="H15" s="7">
        <f t="shared" si="0"/>
        <v>42</v>
      </c>
      <c r="I15" s="7">
        <v>26</v>
      </c>
      <c r="J15" s="7">
        <v>5</v>
      </c>
    </row>
    <row r="16" ht="16" customHeight="1" spans="1:10">
      <c r="A16" s="5">
        <v>14</v>
      </c>
      <c r="B16" s="5" t="s">
        <v>24</v>
      </c>
      <c r="C16" s="5">
        <v>33</v>
      </c>
      <c r="D16" s="5">
        <v>1622</v>
      </c>
      <c r="E16" s="6">
        <v>156</v>
      </c>
      <c r="F16" s="7">
        <v>35</v>
      </c>
      <c r="G16" s="7">
        <v>35</v>
      </c>
      <c r="H16" s="7">
        <f t="shared" si="0"/>
        <v>48</v>
      </c>
      <c r="I16" s="7">
        <v>30</v>
      </c>
      <c r="J16" s="7">
        <v>8</v>
      </c>
    </row>
    <row r="17" ht="16" customHeight="1" spans="1:13">
      <c r="A17" s="5">
        <v>15</v>
      </c>
      <c r="B17" s="5" t="s">
        <v>25</v>
      </c>
      <c r="C17" s="5">
        <v>16</v>
      </c>
      <c r="D17" s="5">
        <v>1313</v>
      </c>
      <c r="E17" s="6">
        <v>112</v>
      </c>
      <c r="F17" s="7">
        <v>26</v>
      </c>
      <c r="G17" s="7">
        <v>26</v>
      </c>
      <c r="H17" s="7">
        <f t="shared" si="0"/>
        <v>34</v>
      </c>
      <c r="I17" s="7">
        <v>21</v>
      </c>
      <c r="J17" s="7">
        <v>5</v>
      </c>
    </row>
    <row r="18" ht="16" customHeight="1" spans="1:13">
      <c r="A18" s="5">
        <v>16</v>
      </c>
      <c r="B18" s="5" t="s">
        <v>26</v>
      </c>
      <c r="C18" s="5">
        <v>28</v>
      </c>
      <c r="D18" s="5">
        <v>2609</v>
      </c>
      <c r="E18" s="6">
        <v>241</v>
      </c>
      <c r="F18" s="7">
        <v>56</v>
      </c>
      <c r="G18" s="7">
        <v>56</v>
      </c>
      <c r="H18" s="7">
        <f t="shared" si="0"/>
        <v>74</v>
      </c>
      <c r="I18" s="7">
        <v>46</v>
      </c>
      <c r="J18" s="7">
        <v>9</v>
      </c>
    </row>
    <row r="19" ht="16" customHeight="1" spans="1:13">
      <c r="A19" s="5">
        <v>17</v>
      </c>
      <c r="B19" s="5" t="s">
        <v>27</v>
      </c>
      <c r="C19" s="5">
        <v>5</v>
      </c>
      <c r="D19" s="5">
        <v>506</v>
      </c>
      <c r="E19" s="6">
        <v>43</v>
      </c>
      <c r="F19" s="7">
        <v>10</v>
      </c>
      <c r="G19" s="7">
        <v>10</v>
      </c>
      <c r="H19" s="7">
        <f t="shared" si="0"/>
        <v>13</v>
      </c>
      <c r="I19" s="7">
        <v>8</v>
      </c>
      <c r="J19" s="7">
        <v>2</v>
      </c>
    </row>
    <row r="20" ht="16" customHeight="1" spans="1:13">
      <c r="A20" s="5">
        <v>18</v>
      </c>
      <c r="B20" s="5" t="s">
        <v>28</v>
      </c>
      <c r="C20" s="5">
        <v>28</v>
      </c>
      <c r="D20" s="5">
        <v>2857</v>
      </c>
      <c r="E20" s="6">
        <v>233</v>
      </c>
      <c r="F20" s="7">
        <v>53</v>
      </c>
      <c r="G20" s="7">
        <v>53</v>
      </c>
      <c r="H20" s="7">
        <f t="shared" si="0"/>
        <v>72</v>
      </c>
      <c r="I20" s="7">
        <v>45</v>
      </c>
      <c r="J20" s="7">
        <v>10</v>
      </c>
    </row>
    <row r="21" ht="16" customHeight="1" spans="1:13">
      <c r="A21" s="5">
        <v>19</v>
      </c>
      <c r="B21" s="5" t="s">
        <v>29</v>
      </c>
      <c r="C21" s="5">
        <v>8</v>
      </c>
      <c r="D21" s="5">
        <v>556</v>
      </c>
      <c r="E21" s="6">
        <v>57</v>
      </c>
      <c r="F21" s="7">
        <v>13</v>
      </c>
      <c r="G21" s="7">
        <v>13</v>
      </c>
      <c r="H21" s="7">
        <f t="shared" si="0"/>
        <v>18</v>
      </c>
      <c r="I21" s="7">
        <f t="shared" ref="I21:I23" si="1">(E21-J21)*0.2</f>
        <v>11</v>
      </c>
      <c r="J21" s="7">
        <v>2</v>
      </c>
    </row>
    <row r="22" ht="16" customHeight="1" spans="1:13">
      <c r="A22" s="5">
        <v>20</v>
      </c>
      <c r="B22" s="5" t="s">
        <v>30</v>
      </c>
      <c r="C22" s="5">
        <v>19</v>
      </c>
      <c r="D22" s="5">
        <v>1726</v>
      </c>
      <c r="E22" s="6">
        <v>166</v>
      </c>
      <c r="F22" s="7">
        <v>38</v>
      </c>
      <c r="G22" s="7">
        <v>38</v>
      </c>
      <c r="H22" s="7">
        <f t="shared" si="0"/>
        <v>52</v>
      </c>
      <c r="I22" s="7">
        <f t="shared" si="1"/>
        <v>32</v>
      </c>
      <c r="J22" s="7">
        <v>6</v>
      </c>
    </row>
    <row r="23" ht="16" customHeight="1" spans="1:13">
      <c r="A23" s="5">
        <v>21</v>
      </c>
      <c r="B23" s="5" t="s">
        <v>31</v>
      </c>
      <c r="C23" s="5">
        <v>22</v>
      </c>
      <c r="D23" s="5">
        <v>1275</v>
      </c>
      <c r="E23" s="6">
        <v>116</v>
      </c>
      <c r="F23" s="7">
        <v>26</v>
      </c>
      <c r="G23" s="7">
        <v>26</v>
      </c>
      <c r="H23" s="7">
        <f t="shared" si="0"/>
        <v>36</v>
      </c>
      <c r="I23" s="7">
        <f t="shared" si="1"/>
        <v>22</v>
      </c>
      <c r="J23" s="7">
        <v>6</v>
      </c>
    </row>
    <row r="24" ht="16" customHeight="1" spans="1:13">
      <c r="A24" s="5">
        <v>22</v>
      </c>
      <c r="B24" s="5" t="s">
        <v>32</v>
      </c>
      <c r="C24" s="5">
        <v>18</v>
      </c>
      <c r="D24" s="5">
        <v>1121</v>
      </c>
      <c r="E24" s="6">
        <v>109</v>
      </c>
      <c r="F24" s="7">
        <v>25</v>
      </c>
      <c r="G24" s="7">
        <v>25</v>
      </c>
      <c r="H24" s="7">
        <f t="shared" si="0"/>
        <v>33</v>
      </c>
      <c r="I24" s="7">
        <v>21</v>
      </c>
      <c r="J24" s="7">
        <v>5</v>
      </c>
    </row>
    <row r="25" ht="16" customHeight="1" spans="1:13">
      <c r="A25" s="5">
        <v>23</v>
      </c>
      <c r="B25" s="5" t="s">
        <v>33</v>
      </c>
      <c r="C25" s="5">
        <v>15</v>
      </c>
      <c r="D25" s="5">
        <v>1280</v>
      </c>
      <c r="E25" s="6">
        <v>122</v>
      </c>
      <c r="F25" s="7">
        <v>28</v>
      </c>
      <c r="G25" s="7">
        <v>28</v>
      </c>
      <c r="H25" s="7">
        <f t="shared" si="0"/>
        <v>38</v>
      </c>
      <c r="I25" s="7">
        <v>23</v>
      </c>
      <c r="J25" s="7">
        <v>5</v>
      </c>
    </row>
    <row r="26" ht="16" customHeight="1" spans="1:13">
      <c r="A26" s="5">
        <v>24</v>
      </c>
      <c r="B26" s="5" t="s">
        <v>34</v>
      </c>
      <c r="C26" s="5">
        <v>14</v>
      </c>
      <c r="D26" s="5">
        <v>1430</v>
      </c>
      <c r="E26" s="6">
        <v>134</v>
      </c>
      <c r="F26" s="7">
        <v>31</v>
      </c>
      <c r="G26" s="7">
        <v>31</v>
      </c>
      <c r="H26" s="7">
        <f t="shared" si="0"/>
        <v>41</v>
      </c>
      <c r="I26" s="7">
        <v>26</v>
      </c>
      <c r="J26" s="7">
        <v>5</v>
      </c>
    </row>
    <row r="27" ht="16" customHeight="1" spans="1:13">
      <c r="A27" s="5">
        <v>25</v>
      </c>
      <c r="B27" s="5" t="s">
        <v>35</v>
      </c>
      <c r="C27" s="5">
        <v>11</v>
      </c>
      <c r="D27" s="5">
        <v>1166</v>
      </c>
      <c r="E27" s="6">
        <v>93</v>
      </c>
      <c r="F27" s="7">
        <v>21</v>
      </c>
      <c r="G27" s="7">
        <v>21</v>
      </c>
      <c r="H27" s="7">
        <f t="shared" si="0"/>
        <v>29</v>
      </c>
      <c r="I27" s="7">
        <v>18</v>
      </c>
      <c r="J27" s="7">
        <v>4</v>
      </c>
    </row>
    <row r="28" ht="16" customHeight="1" spans="1:13">
      <c r="A28" s="5">
        <v>26</v>
      </c>
      <c r="B28" s="5" t="s">
        <v>36</v>
      </c>
      <c r="C28" s="5">
        <v>10</v>
      </c>
      <c r="D28" s="5">
        <v>2055</v>
      </c>
      <c r="E28" s="6">
        <v>139</v>
      </c>
      <c r="F28" s="7">
        <v>32</v>
      </c>
      <c r="G28" s="7">
        <v>32</v>
      </c>
      <c r="H28" s="7">
        <f t="shared" si="0"/>
        <v>43</v>
      </c>
      <c r="I28" s="7">
        <v>27</v>
      </c>
      <c r="J28" s="7">
        <v>5</v>
      </c>
    </row>
    <row r="29" ht="16" customHeight="1" spans="1:13">
      <c r="A29" s="5">
        <v>27</v>
      </c>
      <c r="B29" s="5" t="s">
        <v>37</v>
      </c>
      <c r="C29" s="5">
        <v>13</v>
      </c>
      <c r="D29" s="5">
        <v>934</v>
      </c>
      <c r="E29" s="6">
        <v>90</v>
      </c>
      <c r="F29" s="7">
        <v>21</v>
      </c>
      <c r="G29" s="7">
        <v>21</v>
      </c>
      <c r="H29" s="7">
        <f t="shared" si="0"/>
        <v>27</v>
      </c>
      <c r="I29" s="7">
        <v>17</v>
      </c>
      <c r="J29" s="7">
        <v>4</v>
      </c>
    </row>
    <row r="30" ht="16" customHeight="1" spans="1:13">
      <c r="A30" s="5">
        <v>28</v>
      </c>
      <c r="B30" s="5" t="s">
        <v>38</v>
      </c>
      <c r="C30" s="5">
        <v>14</v>
      </c>
      <c r="D30" s="5">
        <v>1425</v>
      </c>
      <c r="E30" s="6">
        <v>123</v>
      </c>
      <c r="F30" s="7">
        <v>28</v>
      </c>
      <c r="G30" s="7">
        <v>28</v>
      </c>
      <c r="H30" s="7">
        <f t="shared" si="0"/>
        <v>38</v>
      </c>
      <c r="I30" s="7">
        <v>24</v>
      </c>
      <c r="J30" s="7">
        <v>5</v>
      </c>
    </row>
    <row r="31" ht="8" customHeight="1"/>
    <row r="32" ht="178" customHeight="1" spans="1:13">
      <c r="A32" s="8" t="s">
        <v>39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9"/>
      <c r="M32" s="9"/>
    </row>
  </sheetData>
  <mergeCells count="2">
    <mergeCell ref="A1:J1"/>
    <mergeCell ref="A32:J3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唱我的楠高音</cp:lastModifiedBy>
  <dcterms:created xsi:type="dcterms:W3CDTF">2026-02-25T02:01:00Z</dcterms:created>
  <dcterms:modified xsi:type="dcterms:W3CDTF">2026-03-03T06:48:07Z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9F5A8EF6FB744E319A7A5244306E2E63_11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